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grzegorz.blaszczuk\Desktop\Przetargi\Przetarg 2026\Załączniki do przetargu\Załączniki do umowy\"/>
    </mc:Choice>
  </mc:AlternateContent>
  <xr:revisionPtr revIDLastSave="0" documentId="13_ncr:1_{BEBED44A-3E48-4772-8EC1-6FBF8A3037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11" i="2" l="1"/>
  <c r="K111" i="2" s="1"/>
  <c r="I110" i="2"/>
  <c r="I109" i="2"/>
  <c r="K109" i="2" s="1"/>
  <c r="I108" i="2"/>
  <c r="I107" i="2"/>
  <c r="K107" i="2" s="1"/>
  <c r="I106" i="2"/>
  <c r="I105" i="2"/>
  <c r="K105" i="2" s="1"/>
  <c r="I104" i="2"/>
  <c r="I103" i="2"/>
  <c r="K103" i="2" s="1"/>
  <c r="I102" i="2"/>
  <c r="I101" i="2"/>
  <c r="K101" i="2" s="1"/>
  <c r="I100" i="2"/>
  <c r="I99" i="2"/>
  <c r="K99" i="2" s="1"/>
  <c r="I98" i="2"/>
  <c r="I97" i="2"/>
  <c r="K97" i="2" s="1"/>
  <c r="I96" i="2"/>
  <c r="I95" i="2"/>
  <c r="K95" i="2" s="1"/>
  <c r="I94" i="2"/>
  <c r="I93" i="2"/>
  <c r="K93" i="2" s="1"/>
  <c r="I92" i="2"/>
  <c r="I91" i="2"/>
  <c r="K91" i="2" s="1"/>
  <c r="I90" i="2"/>
  <c r="I89" i="2"/>
  <c r="K89" i="2" s="1"/>
  <c r="I88" i="2"/>
  <c r="I87" i="2"/>
  <c r="K87" i="2" s="1"/>
  <c r="I86" i="2"/>
  <c r="I85" i="2"/>
  <c r="K85" i="2" s="1"/>
  <c r="I84" i="2"/>
  <c r="I83" i="2"/>
  <c r="K83" i="2" s="1"/>
  <c r="I82" i="2"/>
  <c r="I81" i="2"/>
  <c r="K81" i="2" s="1"/>
  <c r="I80" i="2"/>
  <c r="I79" i="2"/>
  <c r="K79" i="2" s="1"/>
  <c r="I78" i="2"/>
  <c r="I77" i="2"/>
  <c r="K77" i="2" s="1"/>
  <c r="I76" i="2"/>
  <c r="I75" i="2"/>
  <c r="K75" i="2" s="1"/>
  <c r="I74" i="2"/>
  <c r="I73" i="2"/>
  <c r="K73" i="2" s="1"/>
  <c r="I72" i="2"/>
  <c r="I71" i="2"/>
  <c r="K71" i="2" s="1"/>
  <c r="I70" i="2"/>
  <c r="I69" i="2"/>
  <c r="K69" i="2" s="1"/>
  <c r="I68" i="2"/>
  <c r="I67" i="2"/>
  <c r="K67" i="2" s="1"/>
  <c r="I66" i="2"/>
  <c r="I65" i="2"/>
  <c r="K65" i="2" s="1"/>
  <c r="I64" i="2"/>
  <c r="I63" i="2"/>
  <c r="K63" i="2" s="1"/>
  <c r="I62" i="2"/>
  <c r="I61" i="2"/>
  <c r="K61" i="2" s="1"/>
  <c r="I60" i="2"/>
  <c r="I59" i="2"/>
  <c r="K59" i="2" s="1"/>
  <c r="I58" i="2"/>
  <c r="I57" i="2"/>
  <c r="K57" i="2" s="1"/>
  <c r="I54" i="2"/>
  <c r="I49" i="2"/>
  <c r="K49" i="2" s="1"/>
  <c r="I48" i="2"/>
  <c r="I43" i="2"/>
  <c r="K43" i="2" s="1"/>
  <c r="I38" i="2"/>
  <c r="I37" i="2"/>
  <c r="K37" i="2" s="1"/>
  <c r="I32" i="2"/>
  <c r="L60" i="2" l="1"/>
  <c r="L72" i="2"/>
  <c r="L96" i="2"/>
  <c r="L108" i="2"/>
  <c r="L70" i="2"/>
  <c r="L82" i="2"/>
  <c r="L54" i="2"/>
  <c r="L80" i="2"/>
  <c r="L92" i="2"/>
  <c r="L98" i="2"/>
  <c r="L106" i="2"/>
  <c r="L37" i="2"/>
  <c r="L43" i="2"/>
  <c r="L49" i="2"/>
  <c r="L57" i="2"/>
  <c r="L59" i="2"/>
  <c r="L61" i="2"/>
  <c r="L63" i="2"/>
  <c r="L65" i="2"/>
  <c r="L67" i="2"/>
  <c r="L69" i="2"/>
  <c r="L71" i="2"/>
  <c r="L73" i="2"/>
  <c r="L75" i="2"/>
  <c r="L77" i="2"/>
  <c r="L79" i="2"/>
  <c r="L81" i="2"/>
  <c r="L83" i="2"/>
  <c r="L85" i="2"/>
  <c r="L87" i="2"/>
  <c r="L89" i="2"/>
  <c r="L91" i="2"/>
  <c r="L93" i="2"/>
  <c r="L95" i="2"/>
  <c r="L97" i="2"/>
  <c r="L99" i="2"/>
  <c r="L101" i="2"/>
  <c r="L103" i="2"/>
  <c r="L105" i="2"/>
  <c r="L107" i="2"/>
  <c r="L109" i="2"/>
  <c r="L111" i="2"/>
  <c r="F113" i="2"/>
  <c r="K32" i="2"/>
  <c r="L32" i="2" s="1"/>
  <c r="K38" i="2"/>
  <c r="L38" i="2" s="1"/>
  <c r="K48" i="2"/>
  <c r="L48" i="2" s="1"/>
  <c r="K54" i="2"/>
  <c r="K58" i="2"/>
  <c r="L58" i="2" s="1"/>
  <c r="K60" i="2"/>
  <c r="K62" i="2"/>
  <c r="L62" i="2" s="1"/>
  <c r="K64" i="2"/>
  <c r="L64" i="2" s="1"/>
  <c r="K66" i="2"/>
  <c r="L66" i="2" s="1"/>
  <c r="K68" i="2"/>
  <c r="L68" i="2" s="1"/>
  <c r="K70" i="2"/>
  <c r="K72" i="2"/>
  <c r="K74" i="2"/>
  <c r="L74" i="2" s="1"/>
  <c r="K76" i="2"/>
  <c r="L76" i="2" s="1"/>
  <c r="K78" i="2"/>
  <c r="L78" i="2" s="1"/>
  <c r="K80" i="2"/>
  <c r="K82" i="2"/>
  <c r="K84" i="2"/>
  <c r="L84" i="2" s="1"/>
  <c r="K86" i="2"/>
  <c r="L86" i="2" s="1"/>
  <c r="K88" i="2"/>
  <c r="L88" i="2" s="1"/>
  <c r="K90" i="2"/>
  <c r="L90" i="2" s="1"/>
  <c r="K92" i="2"/>
  <c r="K94" i="2"/>
  <c r="L94" i="2" s="1"/>
  <c r="K96" i="2"/>
  <c r="K98" i="2"/>
  <c r="K100" i="2"/>
  <c r="L100" i="2" s="1"/>
  <c r="K102" i="2"/>
  <c r="L102" i="2" s="1"/>
  <c r="K104" i="2"/>
  <c r="L104" i="2" s="1"/>
  <c r="K106" i="2"/>
  <c r="K108" i="2"/>
  <c r="K110" i="2"/>
  <c r="L110" i="2" s="1"/>
  <c r="F114" i="2" l="1"/>
  <c r="B26" i="2" s="1"/>
</calcChain>
</file>

<file path=xl/sharedStrings.xml><?xml version="1.0" encoding="utf-8"?>
<sst xmlns="http://schemas.openxmlformats.org/spreadsheetml/2006/main" count="347" uniqueCount="216">
  <si>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</si>
  <si>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</si>
  <si>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</si>
  <si>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</si>
  <si>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</si>
  <si>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</si>
  <si>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</si>
  <si>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</si>
  <si>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</si>
  <si>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</si>
  <si>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</si>
  <si>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</si>
  <si>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</si>
  <si>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</si>
  <si>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</si>
  <si>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</si>
  <si>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</si>
  <si>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</si>
  <si>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8</t>
  </si>
  <si>
    <t>WYK SZLN</t>
  </si>
  <si>
    <t>Wykonanie szlaku operacyjnego w warunkach nizinnych</t>
  </si>
  <si>
    <t>M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</si>
  <si>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</si>
  <si>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</si>
  <si>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</si>
  <si>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</si>
  <si>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</si>
  <si>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</si>
  <si>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</si>
  <si>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</si>
  <si>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</si>
  <si>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</si>
  <si>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</si>
  <si>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</si>
  <si>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</si>
  <si>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</si>
  <si>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</si>
  <si>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</si>
  <si>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</si>
  <si>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</si>
  <si>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</si>
  <si>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</si>
  <si>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</si>
  <si>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</si>
  <si>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</si>
  <si>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</si>
  <si>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</si>
  <si>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</si>
  <si>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</si>
  <si>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</si>
  <si>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</si>
  <si>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</si>
  <si>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</si>
  <si>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</si>
  <si>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</si>
  <si>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</si>
  <si>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</si>
  <si>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</si>
  <si>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</si>
  <si>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82</t>
  </si>
  <si>
    <t>WYK-FREZ</t>
  </si>
  <si>
    <t>Przygotowanie gleby pługiem aktywnym z pogłębiaczem</t>
  </si>
  <si>
    <t>83</t>
  </si>
  <si>
    <t>WYK-FREZ2</t>
  </si>
  <si>
    <t>Przygotowanie gleby pługiem aktywnym bez pogłębienia</t>
  </si>
  <si>
    <t>89</t>
  </si>
  <si>
    <t>PGL-POGL</t>
  </si>
  <si>
    <t>Przygotowanie gleby pogłębiaczem bez orki na powierzchni pow. 0,50 ha</t>
  </si>
  <si>
    <t>90</t>
  </si>
  <si>
    <t>PGL-POGL5</t>
  </si>
  <si>
    <t>Przygotowanie gleby pogłębiaczem bez orki na pow. do 0,50 ha (np. gniazda)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</si>
  <si>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</si>
  <si>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</si>
  <si>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</si>
  <si>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</si>
  <si>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</si>
  <si>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</si>
  <si>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</si>
  <si>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</si>
  <si>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</si>
  <si>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</si>
  <si>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</si>
  <si>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</si>
  <si>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</si>
  <si>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</si>
  <si>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</si>
  <si>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</si>
  <si>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</si>
  <si>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</si>
  <si>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</si>
  <si>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</si>
  <si>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</si>
  <si>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</si>
  <si>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</si>
  <si>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</si>
  <si>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</si>
  <si>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</si>
  <si>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</si>
  <si>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</si>
  <si>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</si>
  <si>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</si>
  <si>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</si>
  <si>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</si>
  <si>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</si>
  <si>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</si>
  <si>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</si>
  <si>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</si>
  <si>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</si>
  <si>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</si>
  <si>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</si>
  <si>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141</t>
  </si>
  <si>
    <t>ZAB-UPAL</t>
  </si>
  <si>
    <t>Zabezpieczenie drzewek przed zwierzyną palikami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</si>
  <si>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</si>
  <si>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</si>
  <si>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</si>
  <si>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</si>
  <si>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</si>
  <si>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</si>
  <si>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</si>
  <si>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</si>
  <si>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</si>
  <si>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</si>
  <si>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</si>
  <si>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</si>
  <si>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</si>
  <si>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</si>
  <si>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</si>
  <si>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</si>
  <si>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</si>
  <si>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</si>
  <si>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196</t>
  </si>
  <si>
    <t>ZB-NASDB</t>
  </si>
  <si>
    <t>Zbiór nasion dęba</t>
  </si>
  <si>
    <t>KG</t>
  </si>
  <si>
    <t>198</t>
  </si>
  <si>
    <t>ZB-NAS OL</t>
  </si>
  <si>
    <t>Zbiór nasion olszy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</si>
  <si>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</si>
  <si>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</si>
  <si>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</si>
  <si>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</si>
  <si>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</si>
  <si>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</si>
  <si>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</si>
  <si>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</si>
  <si>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</si>
  <si>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</si>
  <si>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</si>
  <si>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</si>
  <si>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</si>
  <si>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</si>
  <si>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</si>
  <si>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</si>
  <si>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</si>
  <si>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</si>
  <si>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</si>
  <si>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</si>
  <si>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</si>
  <si>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</si>
  <si>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</si>
  <si>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</si>
  <si>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</si>
  <si>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</si>
  <si>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</si>
  <si>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</si>
  <si>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</si>
  <si>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</si>
  <si>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</si>
  <si>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</si>
  <si>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910</t>
  </si>
  <si>
    <t>GOPP RH23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</si>
  <si>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</si>
  <si>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</si>
  <si>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</si>
  <si>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</si>
  <si>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</si>
  <si>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</si>
  <si>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</si>
  <si>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</si>
  <si>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</si>
  <si>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</si>
  <si>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</si>
  <si>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</si>
  <si>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</si>
  <si>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</si>
  <si>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</si>
  <si>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</si>
  <si>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</si>
  <si>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Łuków</t>
  </si>
  <si>
    <t xml:space="preserve">21-400 Łuków; Ławki;56A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</si>
  <si>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</si>
  <si>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</si>
  <si>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</si>
  <si>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</si>
  <si>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</si>
  <si>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</si>
  <si>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</si>
  <si>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</si>
  <si>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</si>
  <si>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</si>
  <si>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</si>
  <si>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</si>
  <si>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Łuków w roku 2026''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</si>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</sst>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52"/>
  <sheetViews>
    <sheetView tabSelected="1" topLeftCell="A48" workbookViewId="0">
      <selection activeCell="I58" sqref="I5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5" t="s">
        <v>201</v>
      </c>
      <c r="K2" s="15"/>
      <c r="L2" s="15"/>
      <c r="M2" s="15"/>
      <c r="N2" s="15"/>
      <c r="O2" s="15"/>
      <c r="P2" s="15"/>
    </row>
    <row r="3" spans="2:16" s="1" customFormat="1" ht="28.7" customHeight="1" x14ac:dyDescent="0.2">
      <c r="B3" s="37"/>
      <c r="C3" s="37"/>
      <c r="D3" s="37"/>
      <c r="E3" s="37"/>
    </row>
    <row r="4" spans="2:16" s="1" customFormat="1" ht="2.65" customHeight="1" x14ac:dyDescent="0.2">
      <c r="B4" s="41"/>
      <c r="C4" s="41"/>
      <c r="D4" s="41"/>
      <c r="E4" s="41"/>
    </row>
    <row r="5" spans="2:16" s="1" customFormat="1" ht="28.7" customHeight="1" x14ac:dyDescent="0.2">
      <c r="B5" s="38"/>
      <c r="C5" s="38"/>
      <c r="D5" s="38"/>
      <c r="E5" s="38"/>
    </row>
    <row r="6" spans="2:16" s="1" customFormat="1" ht="2.65" customHeight="1" x14ac:dyDescent="0.2">
      <c r="B6" s="41"/>
      <c r="C6" s="41"/>
      <c r="D6" s="41"/>
      <c r="E6" s="41"/>
    </row>
    <row r="7" spans="2:16" s="1" customFormat="1" ht="28.7" customHeight="1" x14ac:dyDescent="0.2">
      <c r="B7" s="38"/>
      <c r="C7" s="38"/>
      <c r="D7" s="38"/>
      <c r="E7" s="38"/>
    </row>
    <row r="8" spans="2:16" s="1" customFormat="1" ht="5.25" customHeight="1" x14ac:dyDescent="0.2">
      <c r="B8" s="41"/>
      <c r="C8" s="41"/>
      <c r="D8" s="41"/>
      <c r="E8" s="41"/>
    </row>
    <row r="9" spans="2:16" s="1" customFormat="1" ht="4.3499999999999996" customHeight="1" x14ac:dyDescent="0.2"/>
    <row r="10" spans="2:16" s="1" customFormat="1" ht="6.95" customHeight="1" x14ac:dyDescent="0.2">
      <c r="B10" s="39" t="s">
        <v>185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2"/>
      <c r="H11" s="19" t="s">
        <v>186</v>
      </c>
      <c r="I11" s="19"/>
      <c r="J11" s="19"/>
      <c r="K11" s="19"/>
      <c r="L11" s="19"/>
      <c r="M11" s="19"/>
      <c r="N11" s="19"/>
      <c r="O11" s="19"/>
    </row>
    <row r="12" spans="2:16" s="1" customFormat="1" ht="7.9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18" t="s">
        <v>202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26" t="s">
        <v>187</v>
      </c>
      <c r="D16" s="26"/>
      <c r="E16" s="26"/>
    </row>
    <row r="17" spans="2:13" s="1" customFormat="1" ht="2.65" customHeight="1" x14ac:dyDescent="0.2"/>
    <row r="18" spans="2:13" s="1" customFormat="1" ht="20.85" customHeight="1" x14ac:dyDescent="0.2">
      <c r="C18" s="26" t="s">
        <v>188</v>
      </c>
      <c r="D18" s="26"/>
      <c r="E18" s="26"/>
    </row>
    <row r="19" spans="2:13" s="1" customFormat="1" ht="2.65" customHeight="1" x14ac:dyDescent="0.2"/>
    <row r="20" spans="2:13" s="1" customFormat="1" ht="20.85" customHeight="1" x14ac:dyDescent="0.2">
      <c r="C20" s="26" t="s">
        <v>189</v>
      </c>
      <c r="D20" s="26"/>
      <c r="E20" s="26"/>
    </row>
    <row r="21" spans="2:13" s="1" customFormat="1" ht="2.65" customHeight="1" x14ac:dyDescent="0.2"/>
    <row r="22" spans="2:13" s="1" customFormat="1" ht="20.85" customHeight="1" x14ac:dyDescent="0.2">
      <c r="C22" s="26" t="s">
        <v>190</v>
      </c>
      <c r="D22" s="26"/>
      <c r="E22" s="26"/>
    </row>
    <row r="23" spans="2:13" s="1" customFormat="1" ht="34.700000000000003" customHeight="1" x14ac:dyDescent="0.2"/>
    <row r="24" spans="2:13" s="1" customFormat="1" ht="50.1" customHeight="1" x14ac:dyDescent="0.2">
      <c r="B24" s="24" t="s">
        <v>203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TEXT(F114,"#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6" t="s">
        <v>191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1071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6" t="s">
        <v>192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3" s="1" customFormat="1" ht="5.25" customHeight="1" x14ac:dyDescent="0.2"/>
    <row r="36" spans="2:13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448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15055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3">
        <f>ROUND(I38+ K38,2)</f>
        <v>0</v>
      </c>
      <c r="M38" s="14"/>
    </row>
    <row r="39" spans="2:13" s="1" customFormat="1" ht="3.2" customHeight="1" x14ac:dyDescent="0.2"/>
    <row r="40" spans="2:13" s="1" customFormat="1" ht="18.2" customHeight="1" x14ac:dyDescent="0.2">
      <c r="B40" s="26" t="s">
        <v>193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</row>
    <row r="41" spans="2:13" s="1" customFormat="1" ht="5.25" customHeight="1" x14ac:dyDescent="0.2"/>
    <row r="42" spans="2:13" s="1" customFormat="1" ht="59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6" t="s">
        <v>10</v>
      </c>
      <c r="M42" s="1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9423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3">
        <f>ROUND(I43+ K43,2)</f>
        <v>0</v>
      </c>
      <c r="M43" s="14"/>
    </row>
    <row r="44" spans="2:13" s="1" customFormat="1" ht="3.2" customHeight="1" x14ac:dyDescent="0.2"/>
    <row r="45" spans="2:13" s="1" customFormat="1" ht="18.2" customHeight="1" x14ac:dyDescent="0.2">
      <c r="B45" s="26" t="s">
        <v>194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</row>
    <row r="46" spans="2:13" s="1" customFormat="1" ht="5.25" customHeight="1" x14ac:dyDescent="0.2"/>
    <row r="47" spans="2:13" s="1" customFormat="1" ht="59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50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3">
        <f>ROUND(I48+ K48,2)</f>
        <v>0</v>
      </c>
      <c r="M48" s="14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3710</v>
      </c>
      <c r="H49" s="11">
        <v>0</v>
      </c>
      <c r="I49" s="10">
        <f>ROUND(G49* H49,2)</f>
        <v>0</v>
      </c>
      <c r="J49" s="5">
        <v>8</v>
      </c>
      <c r="K49" s="10">
        <f>ROUND(I49* J49/100,2)</f>
        <v>0</v>
      </c>
      <c r="L49" s="13">
        <f>ROUND(I49+ K49,2)</f>
        <v>0</v>
      </c>
      <c r="M49" s="14"/>
    </row>
    <row r="50" spans="2:13" s="1" customFormat="1" ht="3.2" customHeight="1" x14ac:dyDescent="0.2"/>
    <row r="51" spans="2:13" s="1" customFormat="1" ht="18.2" customHeight="1" x14ac:dyDescent="0.2">
      <c r="B51" s="26" t="s">
        <v>195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</row>
    <row r="52" spans="2:13" s="1" customFormat="1" ht="5.25" customHeight="1" x14ac:dyDescent="0.2"/>
    <row r="53" spans="2:13" s="1" customFormat="1" ht="57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6" t="s">
        <v>10</v>
      </c>
      <c r="M53" s="16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2287</v>
      </c>
      <c r="H54" s="11">
        <v>0</v>
      </c>
      <c r="I54" s="10">
        <f>ROUND(G54* H54,2)</f>
        <v>0</v>
      </c>
      <c r="J54" s="5">
        <v>8</v>
      </c>
      <c r="K54" s="10">
        <f>ROUND(I54* J54/100,2)</f>
        <v>0</v>
      </c>
      <c r="L54" s="13">
        <f>ROUND(I54+ K54,2)</f>
        <v>0</v>
      </c>
      <c r="M54" s="14"/>
    </row>
    <row r="55" spans="2:13" s="1" customFormat="1" ht="9" customHeight="1" x14ac:dyDescent="0.2"/>
    <row r="56" spans="2:13" s="1" customFormat="1" ht="57.7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6" t="s">
        <v>10</v>
      </c>
      <c r="M56" s="16"/>
    </row>
    <row r="57" spans="2:13" s="1" customFormat="1" ht="19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900</v>
      </c>
      <c r="H57" s="11">
        <v>0</v>
      </c>
      <c r="I57" s="10">
        <f t="shared" ref="I57:I88" si="0">ROUND(G57* H57,2)</f>
        <v>0</v>
      </c>
      <c r="J57" s="5">
        <v>8</v>
      </c>
      <c r="K57" s="10">
        <f t="shared" ref="K57:K88" si="1">ROUND(I57* J57/100,2)</f>
        <v>0</v>
      </c>
      <c r="L57" s="13">
        <f t="shared" ref="L57:L88" si="2">ROUND(I57+ K57,2)</f>
        <v>0</v>
      </c>
      <c r="M57" s="14"/>
    </row>
    <row r="58" spans="2:13" s="1" customFormat="1" ht="69.400000000000006" customHeight="1" x14ac:dyDescent="0.2">
      <c r="B58" s="5">
        <v>9</v>
      </c>
      <c r="C58" s="6" t="s">
        <v>22</v>
      </c>
      <c r="D58" s="6" t="s">
        <v>23</v>
      </c>
      <c r="E58" s="9" t="s">
        <v>24</v>
      </c>
      <c r="F58" s="6" t="s">
        <v>25</v>
      </c>
      <c r="G58" s="8">
        <v>2.09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28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29</v>
      </c>
      <c r="G59" s="8">
        <v>117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11</v>
      </c>
      <c r="C60" s="6" t="s">
        <v>30</v>
      </c>
      <c r="D60" s="6" t="s">
        <v>31</v>
      </c>
      <c r="E60" s="7" t="s">
        <v>32</v>
      </c>
      <c r="F60" s="6" t="s">
        <v>29</v>
      </c>
      <c r="G60" s="8">
        <v>3386.2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12</v>
      </c>
      <c r="C61" s="6" t="s">
        <v>33</v>
      </c>
      <c r="D61" s="6" t="s">
        <v>34</v>
      </c>
      <c r="E61" s="7" t="s">
        <v>35</v>
      </c>
      <c r="F61" s="6" t="s">
        <v>25</v>
      </c>
      <c r="G61" s="8">
        <v>21.44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13</v>
      </c>
      <c r="C62" s="6" t="s">
        <v>36</v>
      </c>
      <c r="D62" s="6" t="s">
        <v>37</v>
      </c>
      <c r="E62" s="7" t="s">
        <v>38</v>
      </c>
      <c r="F62" s="6" t="s">
        <v>25</v>
      </c>
      <c r="G62" s="8">
        <v>21.44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42</v>
      </c>
      <c r="G63" s="8">
        <v>2.5299999999999998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46</v>
      </c>
      <c r="G64" s="8">
        <v>157.72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46</v>
      </c>
      <c r="G65" s="8">
        <v>5.87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46</v>
      </c>
      <c r="G66" s="8">
        <v>15.08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46</v>
      </c>
      <c r="G67" s="8">
        <v>148.43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46</v>
      </c>
      <c r="G68" s="8">
        <v>30.88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46</v>
      </c>
      <c r="G69" s="8">
        <v>0.1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46</v>
      </c>
      <c r="G70" s="8">
        <v>0.1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28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46</v>
      </c>
      <c r="G71" s="8">
        <v>15.81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46</v>
      </c>
      <c r="G72" s="8">
        <v>4.68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42</v>
      </c>
      <c r="G73" s="8">
        <v>2.35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42</v>
      </c>
      <c r="G74" s="8">
        <v>135.65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28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42</v>
      </c>
      <c r="G75" s="8">
        <v>10.46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42</v>
      </c>
      <c r="G76" s="8">
        <v>184.23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28.7" customHeight="1" x14ac:dyDescent="0.2">
      <c r="B77" s="5">
        <v>28</v>
      </c>
      <c r="C77" s="6" t="s">
        <v>83</v>
      </c>
      <c r="D77" s="6" t="s">
        <v>84</v>
      </c>
      <c r="E77" s="7" t="s">
        <v>85</v>
      </c>
      <c r="F77" s="6" t="s">
        <v>42</v>
      </c>
      <c r="G77" s="8">
        <v>12.98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42</v>
      </c>
      <c r="G78" s="8">
        <v>148.36000000000001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28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25</v>
      </c>
      <c r="G79" s="8">
        <v>6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28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25</v>
      </c>
      <c r="G80" s="8">
        <v>41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3" s="1" customFormat="1" ht="28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25</v>
      </c>
      <c r="G81" s="8">
        <v>164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3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25</v>
      </c>
      <c r="G82" s="8">
        <v>42.88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3">
        <f t="shared" si="2"/>
        <v>0</v>
      </c>
      <c r="M82" s="14"/>
    </row>
    <row r="83" spans="2:13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25</v>
      </c>
      <c r="G83" s="8">
        <v>49.9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3">
        <f t="shared" si="2"/>
        <v>0</v>
      </c>
      <c r="M83" s="14"/>
    </row>
    <row r="84" spans="2:13" s="1" customFormat="1" ht="28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25</v>
      </c>
      <c r="G84" s="8">
        <v>0.86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3">
        <f t="shared" si="2"/>
        <v>0</v>
      </c>
      <c r="M84" s="14"/>
    </row>
    <row r="85" spans="2:13" s="1" customFormat="1" ht="28.7" customHeight="1" x14ac:dyDescent="0.2">
      <c r="B85" s="5">
        <v>36</v>
      </c>
      <c r="C85" s="6" t="s">
        <v>107</v>
      </c>
      <c r="D85" s="6" t="s">
        <v>108</v>
      </c>
      <c r="E85" s="7" t="s">
        <v>109</v>
      </c>
      <c r="F85" s="6" t="s">
        <v>42</v>
      </c>
      <c r="G85" s="8">
        <v>108.23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3">
        <f t="shared" si="2"/>
        <v>0</v>
      </c>
      <c r="M85" s="14"/>
    </row>
    <row r="86" spans="2:13" s="1" customFormat="1" ht="19.7" customHeight="1" x14ac:dyDescent="0.2">
      <c r="B86" s="5">
        <v>37</v>
      </c>
      <c r="C86" s="6" t="s">
        <v>110</v>
      </c>
      <c r="D86" s="6" t="s">
        <v>111</v>
      </c>
      <c r="E86" s="7" t="s">
        <v>112</v>
      </c>
      <c r="F86" s="6" t="s">
        <v>42</v>
      </c>
      <c r="G86" s="8">
        <v>0.37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3">
        <f t="shared" si="2"/>
        <v>0</v>
      </c>
      <c r="M86" s="14"/>
    </row>
    <row r="87" spans="2:13" s="1" customFormat="1" ht="19.7" customHeight="1" x14ac:dyDescent="0.2">
      <c r="B87" s="5">
        <v>38</v>
      </c>
      <c r="C87" s="6" t="s">
        <v>113</v>
      </c>
      <c r="D87" s="6" t="s">
        <v>114</v>
      </c>
      <c r="E87" s="7" t="s">
        <v>115</v>
      </c>
      <c r="F87" s="6" t="s">
        <v>116</v>
      </c>
      <c r="G87" s="8">
        <v>4.1500000000000004</v>
      </c>
      <c r="H87" s="11">
        <v>0</v>
      </c>
      <c r="I87" s="10">
        <f t="shared" si="0"/>
        <v>0</v>
      </c>
      <c r="J87" s="5">
        <v>23</v>
      </c>
      <c r="K87" s="10">
        <f t="shared" si="1"/>
        <v>0</v>
      </c>
      <c r="L87" s="13">
        <f t="shared" si="2"/>
        <v>0</v>
      </c>
      <c r="M87" s="14"/>
    </row>
    <row r="88" spans="2:13" s="1" customFormat="1" ht="19.7" customHeight="1" x14ac:dyDescent="0.2">
      <c r="B88" s="5">
        <v>39</v>
      </c>
      <c r="C88" s="6" t="s">
        <v>117</v>
      </c>
      <c r="D88" s="6" t="s">
        <v>118</v>
      </c>
      <c r="E88" s="7" t="s">
        <v>119</v>
      </c>
      <c r="F88" s="6" t="s">
        <v>120</v>
      </c>
      <c r="G88" s="8">
        <v>240.8</v>
      </c>
      <c r="H88" s="11">
        <v>0</v>
      </c>
      <c r="I88" s="10">
        <f t="shared" si="0"/>
        <v>0</v>
      </c>
      <c r="J88" s="5">
        <v>23</v>
      </c>
      <c r="K88" s="10">
        <f t="shared" si="1"/>
        <v>0</v>
      </c>
      <c r="L88" s="13">
        <f t="shared" si="2"/>
        <v>0</v>
      </c>
      <c r="M88" s="14"/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124</v>
      </c>
      <c r="G89" s="8">
        <v>818</v>
      </c>
      <c r="H89" s="11">
        <v>0</v>
      </c>
      <c r="I89" s="10">
        <f t="shared" ref="I89:I111" si="3">ROUND(G89* H89,2)</f>
        <v>0</v>
      </c>
      <c r="J89" s="5">
        <v>8</v>
      </c>
      <c r="K89" s="10">
        <f t="shared" ref="K89:K111" si="4">ROUND(I89* J89/100,2)</f>
        <v>0</v>
      </c>
      <c r="L89" s="13">
        <f t="shared" ref="L89:L111" si="5">ROUND(I89+ K89,2)</f>
        <v>0</v>
      </c>
      <c r="M89" s="14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124</v>
      </c>
      <c r="G90" s="8">
        <v>27</v>
      </c>
      <c r="H90" s="11">
        <v>0</v>
      </c>
      <c r="I90" s="10">
        <f t="shared" si="3"/>
        <v>0</v>
      </c>
      <c r="J90" s="5">
        <v>8</v>
      </c>
      <c r="K90" s="10">
        <f t="shared" si="4"/>
        <v>0</v>
      </c>
      <c r="L90" s="13">
        <f t="shared" si="5"/>
        <v>0</v>
      </c>
      <c r="M90" s="14"/>
    </row>
    <row r="91" spans="2:13" s="1" customFormat="1" ht="28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14</v>
      </c>
      <c r="G91" s="8">
        <v>10</v>
      </c>
      <c r="H91" s="11">
        <v>0</v>
      </c>
      <c r="I91" s="10">
        <f t="shared" si="3"/>
        <v>0</v>
      </c>
      <c r="J91" s="5">
        <v>8</v>
      </c>
      <c r="K91" s="10">
        <f t="shared" si="4"/>
        <v>0</v>
      </c>
      <c r="L91" s="13">
        <f t="shared" si="5"/>
        <v>0</v>
      </c>
      <c r="M91" s="14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134</v>
      </c>
      <c r="G92" s="8">
        <v>2500</v>
      </c>
      <c r="H92" s="11">
        <v>0</v>
      </c>
      <c r="I92" s="10">
        <f t="shared" si="3"/>
        <v>0</v>
      </c>
      <c r="J92" s="5">
        <v>8</v>
      </c>
      <c r="K92" s="10">
        <f t="shared" si="4"/>
        <v>0</v>
      </c>
      <c r="L92" s="13">
        <f t="shared" si="5"/>
        <v>0</v>
      </c>
      <c r="M92" s="14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134</v>
      </c>
      <c r="G93" s="8">
        <v>2.5</v>
      </c>
      <c r="H93" s="11">
        <v>0</v>
      </c>
      <c r="I93" s="10">
        <f t="shared" si="3"/>
        <v>0</v>
      </c>
      <c r="J93" s="5">
        <v>8</v>
      </c>
      <c r="K93" s="10">
        <f t="shared" si="4"/>
        <v>0</v>
      </c>
      <c r="L93" s="13">
        <f t="shared" si="5"/>
        <v>0</v>
      </c>
      <c r="M93" s="14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134</v>
      </c>
      <c r="G94" s="8">
        <v>8.5</v>
      </c>
      <c r="H94" s="11">
        <v>0</v>
      </c>
      <c r="I94" s="10">
        <f t="shared" si="3"/>
        <v>0</v>
      </c>
      <c r="J94" s="5">
        <v>8</v>
      </c>
      <c r="K94" s="10">
        <f t="shared" si="4"/>
        <v>0</v>
      </c>
      <c r="L94" s="13">
        <f t="shared" si="5"/>
        <v>0</v>
      </c>
      <c r="M94" s="14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120</v>
      </c>
      <c r="G95" s="8">
        <v>1600.5</v>
      </c>
      <c r="H95" s="11">
        <v>0</v>
      </c>
      <c r="I95" s="10">
        <f t="shared" si="3"/>
        <v>0</v>
      </c>
      <c r="J95" s="5">
        <v>8</v>
      </c>
      <c r="K95" s="10">
        <f t="shared" si="4"/>
        <v>0</v>
      </c>
      <c r="L95" s="13">
        <f t="shared" si="5"/>
        <v>0</v>
      </c>
      <c r="M95" s="14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143</v>
      </c>
      <c r="F96" s="6" t="s">
        <v>120</v>
      </c>
      <c r="G96" s="8">
        <v>183.5</v>
      </c>
      <c r="H96" s="11">
        <v>0</v>
      </c>
      <c r="I96" s="10">
        <f t="shared" si="3"/>
        <v>0</v>
      </c>
      <c r="J96" s="5">
        <v>23</v>
      </c>
      <c r="K96" s="10">
        <f t="shared" si="4"/>
        <v>0</v>
      </c>
      <c r="L96" s="13">
        <f t="shared" si="5"/>
        <v>0</v>
      </c>
      <c r="M96" s="14"/>
    </row>
    <row r="97" spans="2:13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120</v>
      </c>
      <c r="G97" s="8">
        <v>343</v>
      </c>
      <c r="H97" s="11">
        <v>0</v>
      </c>
      <c r="I97" s="10">
        <f t="shared" si="3"/>
        <v>0</v>
      </c>
      <c r="J97" s="5">
        <v>8</v>
      </c>
      <c r="K97" s="10">
        <f t="shared" si="4"/>
        <v>0</v>
      </c>
      <c r="L97" s="13">
        <f t="shared" si="5"/>
        <v>0</v>
      </c>
      <c r="M97" s="14"/>
    </row>
    <row r="98" spans="2:13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120</v>
      </c>
      <c r="G98" s="8">
        <v>126</v>
      </c>
      <c r="H98" s="11">
        <v>0</v>
      </c>
      <c r="I98" s="10">
        <f t="shared" si="3"/>
        <v>0</v>
      </c>
      <c r="J98" s="5">
        <v>8</v>
      </c>
      <c r="K98" s="10">
        <f t="shared" si="4"/>
        <v>0</v>
      </c>
      <c r="L98" s="13">
        <f t="shared" si="5"/>
        <v>0</v>
      </c>
      <c r="M98" s="14"/>
    </row>
    <row r="99" spans="2:13" s="1" customFormat="1" ht="19.7" customHeight="1" x14ac:dyDescent="0.2">
      <c r="B99" s="5">
        <v>50</v>
      </c>
      <c r="C99" s="6" t="s">
        <v>152</v>
      </c>
      <c r="D99" s="6" t="s">
        <v>153</v>
      </c>
      <c r="E99" s="7" t="s">
        <v>151</v>
      </c>
      <c r="F99" s="6" t="s">
        <v>120</v>
      </c>
      <c r="G99" s="8">
        <v>30</v>
      </c>
      <c r="H99" s="11">
        <v>0</v>
      </c>
      <c r="I99" s="10">
        <f t="shared" si="3"/>
        <v>0</v>
      </c>
      <c r="J99" s="5">
        <v>23</v>
      </c>
      <c r="K99" s="10">
        <f t="shared" si="4"/>
        <v>0</v>
      </c>
      <c r="L99" s="13">
        <f t="shared" si="5"/>
        <v>0</v>
      </c>
      <c r="M99" s="14"/>
    </row>
    <row r="100" spans="2:13" s="1" customFormat="1" ht="19.7" customHeight="1" x14ac:dyDescent="0.2">
      <c r="B100" s="5">
        <v>51</v>
      </c>
      <c r="C100" s="6" t="s">
        <v>154</v>
      </c>
      <c r="D100" s="6" t="s">
        <v>155</v>
      </c>
      <c r="E100" s="7" t="s">
        <v>156</v>
      </c>
      <c r="F100" s="6" t="s">
        <v>120</v>
      </c>
      <c r="G100" s="8">
        <v>286</v>
      </c>
      <c r="H100" s="11">
        <v>0</v>
      </c>
      <c r="I100" s="10">
        <f t="shared" si="3"/>
        <v>0</v>
      </c>
      <c r="J100" s="5">
        <v>8</v>
      </c>
      <c r="K100" s="10">
        <f t="shared" si="4"/>
        <v>0</v>
      </c>
      <c r="L100" s="13">
        <f t="shared" si="5"/>
        <v>0</v>
      </c>
      <c r="M100" s="14"/>
    </row>
    <row r="101" spans="2:13" s="1" customFormat="1" ht="19.7" customHeight="1" x14ac:dyDescent="0.2">
      <c r="B101" s="5">
        <v>52</v>
      </c>
      <c r="C101" s="6" t="s">
        <v>157</v>
      </c>
      <c r="D101" s="6" t="s">
        <v>158</v>
      </c>
      <c r="E101" s="7" t="s">
        <v>156</v>
      </c>
      <c r="F101" s="6" t="s">
        <v>120</v>
      </c>
      <c r="G101" s="8">
        <v>67</v>
      </c>
      <c r="H101" s="11">
        <v>0</v>
      </c>
      <c r="I101" s="10">
        <f t="shared" si="3"/>
        <v>0</v>
      </c>
      <c r="J101" s="5">
        <v>23</v>
      </c>
      <c r="K101" s="10">
        <f t="shared" si="4"/>
        <v>0</v>
      </c>
      <c r="L101" s="13">
        <f t="shared" si="5"/>
        <v>0</v>
      </c>
      <c r="M101" s="14"/>
    </row>
    <row r="102" spans="2:13" s="1" customFormat="1" ht="19.7" customHeight="1" x14ac:dyDescent="0.2">
      <c r="B102" s="5">
        <v>53</v>
      </c>
      <c r="C102" s="6" t="s">
        <v>159</v>
      </c>
      <c r="D102" s="6" t="s">
        <v>160</v>
      </c>
      <c r="E102" s="7" t="s">
        <v>161</v>
      </c>
      <c r="F102" s="6" t="s">
        <v>46</v>
      </c>
      <c r="G102" s="8">
        <v>0.16</v>
      </c>
      <c r="H102" s="11">
        <v>0</v>
      </c>
      <c r="I102" s="10">
        <f t="shared" si="3"/>
        <v>0</v>
      </c>
      <c r="J102" s="5">
        <v>8</v>
      </c>
      <c r="K102" s="10">
        <f t="shared" si="4"/>
        <v>0</v>
      </c>
      <c r="L102" s="13">
        <f t="shared" si="5"/>
        <v>0</v>
      </c>
      <c r="M102" s="14"/>
    </row>
    <row r="103" spans="2:13" s="1" customFormat="1" ht="19.7" customHeight="1" x14ac:dyDescent="0.2">
      <c r="B103" s="5">
        <v>54</v>
      </c>
      <c r="C103" s="6" t="s">
        <v>162</v>
      </c>
      <c r="D103" s="6" t="s">
        <v>163</v>
      </c>
      <c r="E103" s="7" t="s">
        <v>164</v>
      </c>
      <c r="F103" s="6" t="s">
        <v>25</v>
      </c>
      <c r="G103" s="8">
        <v>10.52</v>
      </c>
      <c r="H103" s="11">
        <v>0</v>
      </c>
      <c r="I103" s="10">
        <f t="shared" si="3"/>
        <v>0</v>
      </c>
      <c r="J103" s="5">
        <v>8</v>
      </c>
      <c r="K103" s="10">
        <f t="shared" si="4"/>
        <v>0</v>
      </c>
      <c r="L103" s="13">
        <f t="shared" si="5"/>
        <v>0</v>
      </c>
      <c r="M103" s="14"/>
    </row>
    <row r="104" spans="2:13" s="1" customFormat="1" ht="19.7" customHeight="1" x14ac:dyDescent="0.2">
      <c r="B104" s="5">
        <v>55</v>
      </c>
      <c r="C104" s="6" t="s">
        <v>165</v>
      </c>
      <c r="D104" s="6" t="s">
        <v>166</v>
      </c>
      <c r="E104" s="7" t="s">
        <v>167</v>
      </c>
      <c r="F104" s="6" t="s">
        <v>46</v>
      </c>
      <c r="G104" s="8">
        <v>1.2</v>
      </c>
      <c r="H104" s="11">
        <v>0</v>
      </c>
      <c r="I104" s="10">
        <f t="shared" si="3"/>
        <v>0</v>
      </c>
      <c r="J104" s="5">
        <v>8</v>
      </c>
      <c r="K104" s="10">
        <f t="shared" si="4"/>
        <v>0</v>
      </c>
      <c r="L104" s="13">
        <f t="shared" si="5"/>
        <v>0</v>
      </c>
      <c r="M104" s="14"/>
    </row>
    <row r="105" spans="2:13" s="1" customFormat="1" ht="19.7" customHeight="1" x14ac:dyDescent="0.2">
      <c r="B105" s="5">
        <v>56</v>
      </c>
      <c r="C105" s="6" t="s">
        <v>168</v>
      </c>
      <c r="D105" s="6" t="s">
        <v>169</v>
      </c>
      <c r="E105" s="7" t="s">
        <v>143</v>
      </c>
      <c r="F105" s="6" t="s">
        <v>120</v>
      </c>
      <c r="G105" s="8">
        <v>270</v>
      </c>
      <c r="H105" s="11">
        <v>0</v>
      </c>
      <c r="I105" s="10">
        <f t="shared" si="3"/>
        <v>0</v>
      </c>
      <c r="J105" s="5">
        <v>8</v>
      </c>
      <c r="K105" s="10">
        <f t="shared" si="4"/>
        <v>0</v>
      </c>
      <c r="L105" s="13">
        <f t="shared" si="5"/>
        <v>0</v>
      </c>
      <c r="M105" s="14"/>
    </row>
    <row r="106" spans="2:13" s="1" customFormat="1" ht="19.7" customHeight="1" x14ac:dyDescent="0.2">
      <c r="B106" s="5">
        <v>57</v>
      </c>
      <c r="C106" s="6" t="s">
        <v>170</v>
      </c>
      <c r="D106" s="6" t="s">
        <v>171</v>
      </c>
      <c r="E106" s="7" t="s">
        <v>143</v>
      </c>
      <c r="F106" s="6" t="s">
        <v>120</v>
      </c>
      <c r="G106" s="8">
        <v>144</v>
      </c>
      <c r="H106" s="11">
        <v>0</v>
      </c>
      <c r="I106" s="10">
        <f t="shared" si="3"/>
        <v>0</v>
      </c>
      <c r="J106" s="5">
        <v>23</v>
      </c>
      <c r="K106" s="10">
        <f t="shared" si="4"/>
        <v>0</v>
      </c>
      <c r="L106" s="13">
        <f t="shared" si="5"/>
        <v>0</v>
      </c>
      <c r="M106" s="14"/>
    </row>
    <row r="107" spans="2:13" s="1" customFormat="1" ht="19.7" customHeight="1" x14ac:dyDescent="0.2">
      <c r="B107" s="5">
        <v>58</v>
      </c>
      <c r="C107" s="6" t="s">
        <v>172</v>
      </c>
      <c r="D107" s="6" t="s">
        <v>173</v>
      </c>
      <c r="E107" s="7" t="s">
        <v>148</v>
      </c>
      <c r="F107" s="6" t="s">
        <v>120</v>
      </c>
      <c r="G107" s="8">
        <v>9</v>
      </c>
      <c r="H107" s="11">
        <v>0</v>
      </c>
      <c r="I107" s="10">
        <f t="shared" si="3"/>
        <v>0</v>
      </c>
      <c r="J107" s="5">
        <v>8</v>
      </c>
      <c r="K107" s="10">
        <f t="shared" si="4"/>
        <v>0</v>
      </c>
      <c r="L107" s="13">
        <f t="shared" si="5"/>
        <v>0</v>
      </c>
      <c r="M107" s="14"/>
    </row>
    <row r="108" spans="2:13" s="1" customFormat="1" ht="19.7" customHeight="1" x14ac:dyDescent="0.2">
      <c r="B108" s="5">
        <v>59</v>
      </c>
      <c r="C108" s="6" t="s">
        <v>174</v>
      </c>
      <c r="D108" s="6" t="s">
        <v>175</v>
      </c>
      <c r="E108" s="7" t="s">
        <v>151</v>
      </c>
      <c r="F108" s="6" t="s">
        <v>120</v>
      </c>
      <c r="G108" s="8">
        <v>63</v>
      </c>
      <c r="H108" s="11">
        <v>0</v>
      </c>
      <c r="I108" s="10">
        <f t="shared" si="3"/>
        <v>0</v>
      </c>
      <c r="J108" s="5">
        <v>8</v>
      </c>
      <c r="K108" s="10">
        <f t="shared" si="4"/>
        <v>0</v>
      </c>
      <c r="L108" s="13">
        <f t="shared" si="5"/>
        <v>0</v>
      </c>
      <c r="M108" s="14"/>
    </row>
    <row r="109" spans="2:13" s="1" customFormat="1" ht="19.7" customHeight="1" x14ac:dyDescent="0.2">
      <c r="B109" s="5">
        <v>60</v>
      </c>
      <c r="C109" s="6" t="s">
        <v>176</v>
      </c>
      <c r="D109" s="6" t="s">
        <v>177</v>
      </c>
      <c r="E109" s="7" t="s">
        <v>178</v>
      </c>
      <c r="F109" s="6" t="s">
        <v>120</v>
      </c>
      <c r="G109" s="8">
        <v>1</v>
      </c>
      <c r="H109" s="11">
        <v>0</v>
      </c>
      <c r="I109" s="10">
        <f t="shared" si="3"/>
        <v>0</v>
      </c>
      <c r="J109" s="5">
        <v>8</v>
      </c>
      <c r="K109" s="10">
        <f t="shared" si="4"/>
        <v>0</v>
      </c>
      <c r="L109" s="13">
        <f t="shared" si="5"/>
        <v>0</v>
      </c>
      <c r="M109" s="14"/>
    </row>
    <row r="110" spans="2:13" s="1" customFormat="1" ht="19.7" customHeight="1" x14ac:dyDescent="0.2">
      <c r="B110" s="5">
        <v>61</v>
      </c>
      <c r="C110" s="6" t="s">
        <v>179</v>
      </c>
      <c r="D110" s="6" t="s">
        <v>180</v>
      </c>
      <c r="E110" s="7" t="s">
        <v>156</v>
      </c>
      <c r="F110" s="6" t="s">
        <v>120</v>
      </c>
      <c r="G110" s="8">
        <v>58</v>
      </c>
      <c r="H110" s="11">
        <v>0</v>
      </c>
      <c r="I110" s="10">
        <f t="shared" si="3"/>
        <v>0</v>
      </c>
      <c r="J110" s="5">
        <v>8</v>
      </c>
      <c r="K110" s="10">
        <f t="shared" si="4"/>
        <v>0</v>
      </c>
      <c r="L110" s="13">
        <f t="shared" si="5"/>
        <v>0</v>
      </c>
      <c r="M110" s="14"/>
    </row>
    <row r="111" spans="2:13" s="1" customFormat="1" ht="19.7" customHeight="1" x14ac:dyDescent="0.2">
      <c r="B111" s="5">
        <v>62</v>
      </c>
      <c r="C111" s="6" t="s">
        <v>181</v>
      </c>
      <c r="D111" s="6" t="s">
        <v>182</v>
      </c>
      <c r="E111" s="7" t="s">
        <v>156</v>
      </c>
      <c r="F111" s="6" t="s">
        <v>120</v>
      </c>
      <c r="G111" s="8">
        <v>38</v>
      </c>
      <c r="H111" s="11">
        <v>0</v>
      </c>
      <c r="I111" s="10">
        <f t="shared" si="3"/>
        <v>0</v>
      </c>
      <c r="J111" s="5">
        <v>23</v>
      </c>
      <c r="K111" s="10">
        <f t="shared" si="4"/>
        <v>0</v>
      </c>
      <c r="L111" s="13">
        <f t="shared" si="5"/>
        <v>0</v>
      </c>
      <c r="M111" s="14"/>
    </row>
    <row r="112" spans="2:13" s="1" customFormat="1" ht="55.9" customHeight="1" x14ac:dyDescent="0.2"/>
    <row r="113" spans="2:14" s="1" customFormat="1" ht="21.4" customHeight="1" x14ac:dyDescent="0.2">
      <c r="B113" s="40" t="s">
        <v>183</v>
      </c>
      <c r="C113" s="40"/>
      <c r="D113" s="40"/>
      <c r="E113" s="40"/>
      <c r="F113" s="30">
        <f>ROUND(I32+I37+I38+I43+I48+I49+I54+I57+I58+I59+I60+I61+I62+I63+I64+I65+I66+I67+I68+I69+I70+I71+I72+I73+I74+I75+I76+I77+I78+I79+I80+I81+I82+I83+I84+I85+I86+I87+I88+I89+I90+I91+I92+I93+I94+I95+I96+I97+I98+I99+I100+I101+I102+I103+I104+I105+I106+I107+I108+I109+I110+I111,2)</f>
        <v>0</v>
      </c>
      <c r="G113" s="31"/>
      <c r="H113" s="31"/>
      <c r="I113" s="31"/>
      <c r="J113" s="31"/>
      <c r="K113" s="31"/>
      <c r="L113" s="31"/>
      <c r="M113" s="32"/>
    </row>
    <row r="114" spans="2:14" s="1" customFormat="1" ht="21.4" customHeight="1" x14ac:dyDescent="0.2">
      <c r="B114" s="40" t="s">
        <v>184</v>
      </c>
      <c r="C114" s="40"/>
      <c r="D114" s="40"/>
      <c r="E114" s="40"/>
      <c r="F114" s="33">
        <f>ROUND(L32+L37+L38+L43+L48+L49+L54+L57+L58+L59+L60+L61+L62+L63+L64+L65+L66+L67+L68+L69+L70+L71+L72+L73+L74+L75+L76+L77+L78+L79+L80+L81+L82+L83+L84+L85+L86+L87+L88+L89+L90+L91+L92+L93+L94+L95+L96+L97+L98+L99+L100+L101+L102+L103+L104+L105+L106+L107+L108+L109+L110+L111,2)</f>
        <v>0</v>
      </c>
      <c r="G114" s="34"/>
      <c r="H114" s="34"/>
      <c r="I114" s="34"/>
      <c r="J114" s="34"/>
      <c r="K114" s="34"/>
      <c r="L114" s="34"/>
      <c r="M114" s="35"/>
    </row>
    <row r="115" spans="2:14" s="1" customFormat="1" ht="11.1" customHeight="1" x14ac:dyDescent="0.2"/>
    <row r="116" spans="2:14" s="1" customFormat="1" ht="80.099999999999994" customHeight="1" x14ac:dyDescent="0.2">
      <c r="B116" s="21" t="s">
        <v>204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2.65" customHeight="1" x14ac:dyDescent="0.2"/>
    <row r="118" spans="2:14" s="1" customFormat="1" ht="110.1" customHeight="1" x14ac:dyDescent="0.2">
      <c r="B118" s="21" t="s">
        <v>205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 s="1" customFormat="1" ht="5.25" customHeight="1" x14ac:dyDescent="0.2"/>
    <row r="120" spans="2:14" s="1" customFormat="1" ht="110.1" customHeight="1" x14ac:dyDescent="0.2">
      <c r="B120" s="22" t="s">
        <v>206</v>
      </c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 s="1" customFormat="1" ht="5.25" customHeight="1" x14ac:dyDescent="0.2"/>
    <row r="122" spans="2:14" s="1" customFormat="1" ht="37.9" customHeight="1" x14ac:dyDescent="0.2">
      <c r="C122" s="27" t="s">
        <v>197</v>
      </c>
      <c r="D122" s="27"/>
      <c r="E122" s="27"/>
      <c r="F122" s="36" t="s">
        <v>198</v>
      </c>
      <c r="G122" s="36"/>
      <c r="H122" s="36"/>
      <c r="I122" s="36"/>
      <c r="J122" s="36"/>
      <c r="K122" s="36"/>
      <c r="L122" s="36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.65" customHeight="1" x14ac:dyDescent="0.2"/>
    <row r="128" spans="2:14" s="1" customFormat="1" ht="203.1" customHeight="1" x14ac:dyDescent="0.2">
      <c r="B128" s="21" t="s">
        <v>207</v>
      </c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</row>
    <row r="129" spans="2:14" s="1" customFormat="1" ht="2.65" customHeight="1" x14ac:dyDescent="0.2"/>
    <row r="130" spans="2:14" s="1" customFormat="1" ht="36.950000000000003" customHeight="1" x14ac:dyDescent="0.2">
      <c r="B130" s="29" t="s">
        <v>208</v>
      </c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</row>
    <row r="131" spans="2:14" s="1" customFormat="1" ht="2.65" customHeight="1" x14ac:dyDescent="0.2"/>
    <row r="132" spans="2:14" s="1" customFormat="1" ht="37.9" customHeight="1" x14ac:dyDescent="0.2">
      <c r="C132" s="27" t="s">
        <v>199</v>
      </c>
      <c r="D132" s="27"/>
      <c r="E132" s="27"/>
      <c r="F132" s="28" t="s">
        <v>200</v>
      </c>
      <c r="G132" s="28"/>
      <c r="H132" s="28"/>
      <c r="I132" s="28"/>
      <c r="J132" s="28"/>
      <c r="K132" s="28"/>
      <c r="L132" s="28"/>
    </row>
    <row r="133" spans="2:14" s="1" customFormat="1" ht="28.7" customHeight="1" x14ac:dyDescent="0.2">
      <c r="C133" s="17"/>
      <c r="D133" s="17"/>
      <c r="E133" s="17"/>
      <c r="F133" s="17"/>
      <c r="G133" s="17"/>
      <c r="H133" s="17"/>
      <c r="I133" s="17"/>
      <c r="J133" s="17"/>
      <c r="K133" s="17"/>
      <c r="L133" s="17"/>
    </row>
    <row r="134" spans="2:14" s="1" customFormat="1" ht="28.7" customHeight="1" x14ac:dyDescent="0.2">
      <c r="C134" s="17"/>
      <c r="D134" s="17"/>
      <c r="E134" s="17"/>
      <c r="F134" s="17"/>
      <c r="G134" s="17"/>
      <c r="H134" s="17"/>
      <c r="I134" s="17"/>
      <c r="J134" s="17"/>
      <c r="K134" s="17"/>
      <c r="L134" s="17"/>
    </row>
    <row r="135" spans="2:14" s="1" customFormat="1" ht="28.7" customHeight="1" x14ac:dyDescent="0.2">
      <c r="C135" s="17"/>
      <c r="D135" s="17"/>
      <c r="E135" s="17"/>
      <c r="F135" s="17"/>
      <c r="G135" s="17"/>
      <c r="H135" s="17"/>
      <c r="I135" s="17"/>
      <c r="J135" s="17"/>
      <c r="K135" s="17"/>
      <c r="L135" s="17"/>
    </row>
    <row r="136" spans="2:14" s="1" customFormat="1" ht="28.7" customHeight="1" x14ac:dyDescent="0.2">
      <c r="C136" s="17"/>
      <c r="D136" s="17"/>
      <c r="E136" s="17"/>
      <c r="F136" s="17"/>
      <c r="G136" s="17"/>
      <c r="H136" s="17"/>
      <c r="I136" s="17"/>
      <c r="J136" s="17"/>
      <c r="K136" s="17"/>
      <c r="L136" s="17"/>
    </row>
    <row r="137" spans="2:14" s="1" customFormat="1" ht="2.65" customHeight="1" x14ac:dyDescent="0.2"/>
    <row r="138" spans="2:14" s="1" customFormat="1" ht="159.94999999999999" customHeight="1" x14ac:dyDescent="0.2">
      <c r="B138" s="21" t="s">
        <v>209</v>
      </c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</row>
    <row r="139" spans="2:14" s="1" customFormat="1" ht="2.65" customHeight="1" x14ac:dyDescent="0.2"/>
    <row r="140" spans="2:14" s="1" customFormat="1" ht="54.95" customHeight="1" x14ac:dyDescent="0.2">
      <c r="B140" s="21" t="s">
        <v>210</v>
      </c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</row>
    <row r="141" spans="2:14" s="1" customFormat="1" ht="2.65" customHeight="1" x14ac:dyDescent="0.2"/>
    <row r="142" spans="2:14" s="1" customFormat="1" ht="60" customHeight="1" x14ac:dyDescent="0.2">
      <c r="B142" s="22" t="s">
        <v>211</v>
      </c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</row>
    <row r="143" spans="2:14" s="1" customFormat="1" ht="2.65" customHeight="1" x14ac:dyDescent="0.2"/>
    <row r="144" spans="2:14" s="1" customFormat="1" ht="48" customHeight="1" x14ac:dyDescent="0.2">
      <c r="B144" s="22" t="s">
        <v>212</v>
      </c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</row>
    <row r="145" spans="2:14" s="1" customFormat="1" ht="2.65" customHeight="1" x14ac:dyDescent="0.2"/>
    <row r="146" spans="2:14" s="1" customFormat="1" ht="125.1" customHeight="1" x14ac:dyDescent="0.2">
      <c r="B146" s="21" t="s">
        <v>213</v>
      </c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</row>
    <row r="147" spans="2:14" s="1" customFormat="1" ht="2.65" customHeight="1" x14ac:dyDescent="0.2"/>
    <row r="148" spans="2:14" s="1" customFormat="1" ht="84.95" customHeight="1" x14ac:dyDescent="0.2">
      <c r="B148" s="21" t="s">
        <v>214</v>
      </c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</row>
    <row r="149" spans="2:14" s="1" customFormat="1" ht="86.85" customHeight="1" x14ac:dyDescent="0.2"/>
    <row r="150" spans="2:14" s="1" customFormat="1" ht="17.649999999999999" customHeight="1" x14ac:dyDescent="0.2">
      <c r="J150" s="20" t="s">
        <v>196</v>
      </c>
      <c r="K150" s="20"/>
      <c r="L150" s="20"/>
    </row>
    <row r="151" spans="2:14" s="1" customFormat="1" ht="145.15" customHeight="1" x14ac:dyDescent="0.2"/>
    <row r="152" spans="2:14" s="1" customFormat="1" ht="81.599999999999994" customHeight="1" x14ac:dyDescent="0.2">
      <c r="B152" s="23" t="s">
        <v>215</v>
      </c>
      <c r="C152" s="23"/>
      <c r="D152" s="23"/>
      <c r="E152" s="23"/>
      <c r="F152" s="23"/>
      <c r="G152" s="23"/>
      <c r="H152" s="23"/>
      <c r="I152" s="23"/>
      <c r="J152" s="23"/>
      <c r="K152" s="23"/>
    </row>
  </sheetData>
  <mergeCells count="126">
    <mergeCell ref="B3:E3"/>
    <mergeCell ref="B5:E5"/>
    <mergeCell ref="B7:E7"/>
    <mergeCell ref="B10:E11"/>
    <mergeCell ref="B113:E113"/>
    <mergeCell ref="B114:E114"/>
    <mergeCell ref="B116:N116"/>
    <mergeCell ref="B118:N118"/>
    <mergeCell ref="B120:N120"/>
    <mergeCell ref="B4:E4"/>
    <mergeCell ref="B40:L40"/>
    <mergeCell ref="B45:L45"/>
    <mergeCell ref="B51:L51"/>
    <mergeCell ref="B6:E6"/>
    <mergeCell ref="B8:E8"/>
    <mergeCell ref="C16:E16"/>
    <mergeCell ref="C18:E18"/>
    <mergeCell ref="C20:E20"/>
    <mergeCell ref="C22:E22"/>
    <mergeCell ref="L89:M89"/>
    <mergeCell ref="L90:M90"/>
    <mergeCell ref="L91:M91"/>
    <mergeCell ref="L92:M92"/>
    <mergeCell ref="L93:M93"/>
    <mergeCell ref="B128:N128"/>
    <mergeCell ref="B130:N130"/>
    <mergeCell ref="B138:N138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C122:E122"/>
    <mergeCell ref="C123:E123"/>
    <mergeCell ref="C124:E124"/>
    <mergeCell ref="F113:M113"/>
    <mergeCell ref="F114:M114"/>
    <mergeCell ref="F122:L122"/>
    <mergeCell ref="B140:N140"/>
    <mergeCell ref="B142:N142"/>
    <mergeCell ref="B144:N144"/>
    <mergeCell ref="B146:N146"/>
    <mergeCell ref="B148:N148"/>
    <mergeCell ref="B152:K152"/>
    <mergeCell ref="B24:M24"/>
    <mergeCell ref="B26:M26"/>
    <mergeCell ref="B29:L29"/>
    <mergeCell ref="B34:L34"/>
    <mergeCell ref="C125:E125"/>
    <mergeCell ref="C126:E126"/>
    <mergeCell ref="C132:E132"/>
    <mergeCell ref="C133:E133"/>
    <mergeCell ref="C134:E134"/>
    <mergeCell ref="C135:E135"/>
    <mergeCell ref="C136:E136"/>
    <mergeCell ref="F125:L125"/>
    <mergeCell ref="F126:L126"/>
    <mergeCell ref="F132:L132"/>
    <mergeCell ref="F133:L133"/>
    <mergeCell ref="F134:L134"/>
    <mergeCell ref="F135:L135"/>
    <mergeCell ref="F136:L136"/>
    <mergeCell ref="F123:L123"/>
    <mergeCell ref="F124:L124"/>
    <mergeCell ref="F14:I14"/>
    <mergeCell ref="H11:O12"/>
    <mergeCell ref="L53:M53"/>
    <mergeCell ref="L54:M54"/>
    <mergeCell ref="L56:M56"/>
    <mergeCell ref="L57:M57"/>
    <mergeCell ref="J150:L150"/>
    <mergeCell ref="L108:M108"/>
    <mergeCell ref="L109:M109"/>
    <mergeCell ref="L110:M110"/>
    <mergeCell ref="L111:M111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102:M102"/>
    <mergeCell ref="L103:M103"/>
    <mergeCell ref="L104:M104"/>
    <mergeCell ref="L105:M105"/>
    <mergeCell ref="L106:M106"/>
    <mergeCell ref="L107:M107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73:M73"/>
    <mergeCell ref="L74:M74"/>
    <mergeCell ref="L75:M75"/>
    <mergeCell ref="L76:M76"/>
    <mergeCell ref="L77:M77"/>
    <mergeCell ref="L94:M94"/>
    <mergeCell ref="L95:M95"/>
    <mergeCell ref="L96:M96"/>
    <mergeCell ref="L97:M97"/>
    <mergeCell ref="L98:M98"/>
    <mergeCell ref="L99:M99"/>
    <mergeCell ref="J2:P2"/>
    <mergeCell ref="L100:M100"/>
    <mergeCell ref="L101:M10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Błaszczuk</cp:lastModifiedBy>
  <dcterms:created xsi:type="dcterms:W3CDTF">2025-10-20T06:04:31Z</dcterms:created>
  <dcterms:modified xsi:type="dcterms:W3CDTF">2025-10-29T08:01:15Z</dcterms:modified>
</cp:coreProperties>
</file>